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zedmiar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22" i="1" l="1"/>
  <c r="F17" i="1"/>
  <c r="C1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C4" i="1"/>
  <c r="C20" i="1" l="1"/>
  <c r="C19" i="1"/>
  <c r="C18" i="1"/>
  <c r="C16" i="1"/>
  <c r="C12" i="1"/>
  <c r="C11" i="1"/>
  <c r="C10" i="1"/>
  <c r="C3" i="1"/>
  <c r="F3" i="1"/>
</calcChain>
</file>

<file path=xl/sharedStrings.xml><?xml version="1.0" encoding="utf-8"?>
<sst xmlns="http://schemas.openxmlformats.org/spreadsheetml/2006/main" count="56" uniqueCount="41">
  <si>
    <t>lp</t>
  </si>
  <si>
    <t>Rodzaj prac</t>
  </si>
  <si>
    <t>Ilość</t>
  </si>
  <si>
    <t>Jednostka</t>
  </si>
  <si>
    <t>Cena Jednostkowa</t>
  </si>
  <si>
    <t>Wartość</t>
  </si>
  <si>
    <t>Uwagi</t>
  </si>
  <si>
    <t>mb</t>
  </si>
  <si>
    <t xml:space="preserve">Tory należy rozebrać, przeczyścić i odłożyć do czasu wymiany podkładów </t>
  </si>
  <si>
    <t>Demontaż podkładów drewnianych</t>
  </si>
  <si>
    <t>Utylizacja podkładów drewnianych</t>
  </si>
  <si>
    <t>Korytowanie pod warstwy pokładowe torowiska</t>
  </si>
  <si>
    <t>Utylizacja gruntu z korytowania</t>
  </si>
  <si>
    <t>Po zdemontowaniu kostkę należy oczyścić i odłożyć do czasu naprawy torowiska</t>
  </si>
  <si>
    <t>Demontaż kostki betonowej ułożonej wzdłóż torowiska (kostka do ponownego montażu)</t>
  </si>
  <si>
    <t>Wykonanie nowej podpudowy z tłucznia</t>
  </si>
  <si>
    <t>Dostawa i montaż podkładów betonowych</t>
  </si>
  <si>
    <t>Montaż szyn pochodzących z demontażu</t>
  </si>
  <si>
    <t>Do montażu szyn należy użyć nowych łączników systemowych w ilości niezbędnej do prawidłowego ich montażu</t>
  </si>
  <si>
    <t>Rozstaw podkładów należy dobrać wg. wytycznych producenta, obowiązujących norm i przewidywanego obciążenia</t>
  </si>
  <si>
    <t>Grubość tłucznia dobrać do przewidywanego obciążenia, lecz nie mniej niż 20 cm</t>
  </si>
  <si>
    <t>Ułożenie kostki betonowej pochodzącej z demontażu, wzdłóż torowiska</t>
  </si>
  <si>
    <t>Demontaż torowiska (szyn wraz z zwrotnicą na rozjeździe)</t>
  </si>
  <si>
    <t xml:space="preserve">Korytowanie pod warstwy podbudowy, pomiedzy dwiema trasami </t>
  </si>
  <si>
    <t>Warstwy podbudowy pod nawierzchnię z kostki betonowej</t>
  </si>
  <si>
    <t>Ułóżenie nawierzchni z kostki betonowej, behaton, koloru szarego, gr. 8 cm</t>
  </si>
  <si>
    <t>Dane techniczne</t>
  </si>
  <si>
    <t>szt</t>
  </si>
  <si>
    <t>Obecnie tory są w rozstawie osiowym 68 cm, podkłady drewniane w rozstawie 80 cm, maksymalne, przewidywane obciążenie torowiska wynosi 20 t</t>
  </si>
  <si>
    <t>Przedmiar robót - torowisko kolejki wąskotorowej w KD BARBARA</t>
  </si>
  <si>
    <t>Utylizacja materiału z korytowania</t>
  </si>
  <si>
    <t>Grubość warstw podbudowy wynosi 42 cm</t>
  </si>
  <si>
    <t>Grubość warstw podbudowy wynosi 42 cm, należy użyć różnych frakcji w celu uzyskania szczelnej podbudowy</t>
  </si>
  <si>
    <t>Podsumowanie :</t>
  </si>
  <si>
    <t>Demontaż pojedyńczej szyny na całej długosci torowiska</t>
  </si>
  <si>
    <t>Dostawa i montaż nowej zwrotnicy</t>
  </si>
  <si>
    <t>Demontaż i utylizacja obrotnicy</t>
  </si>
  <si>
    <t>Wynonanie nowej nawierzchni betonowej pomiędzy szynami</t>
  </si>
  <si>
    <t>Mechaniczne wykucie wylewki betonowej, pomiędzy szynami wraz z jej utylizacją</t>
  </si>
  <si>
    <r>
      <t>m</t>
    </r>
    <r>
      <rPr>
        <sz val="10"/>
        <color theme="1"/>
        <rFont val="Calibri"/>
        <family val="2"/>
        <charset val="238"/>
      </rPr>
      <t>²</t>
    </r>
  </si>
  <si>
    <r>
      <t>m</t>
    </r>
    <r>
      <rPr>
        <sz val="10"/>
        <color theme="1"/>
        <rFont val="Calibri"/>
        <family val="2"/>
        <charset val="238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</si>
</sst>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0" workbookViewId="0">
      <selection activeCell="H3" sqref="H3:H21"/>
    </sheetView>
  </sheetViews>
  <sheetFormatPr defaultRowHeight="15" x14ac:dyDescent="0.25"/>
  <cols>
    <col min="1" max="1" width="3.7109375" style="1" customWidth="1"/>
    <col min="2" max="2" width="50.7109375" style="1" customWidth="1"/>
    <col min="3" max="4" width="8.28515625" style="1" customWidth="1"/>
    <col min="5" max="5" width="12.140625" style="3" customWidth="1"/>
    <col min="6" max="6" width="14.140625" style="3" customWidth="1"/>
    <col min="7" max="7" width="31.85546875" style="1" customWidth="1"/>
    <col min="8" max="8" width="13.140625" style="1" customWidth="1"/>
    <col min="9" max="16384" width="9.140625" style="1"/>
  </cols>
  <sheetData>
    <row r="1" spans="1:8" ht="17.25" customHeight="1" x14ac:dyDescent="0.25">
      <c r="A1" s="18" t="s">
        <v>29</v>
      </c>
      <c r="B1" s="19"/>
      <c r="C1" s="19"/>
      <c r="D1" s="19"/>
      <c r="E1" s="19"/>
      <c r="F1" s="19"/>
      <c r="G1" s="19"/>
      <c r="H1" s="20"/>
    </row>
    <row r="2" spans="1:8" s="2" customFormat="1" ht="24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26</v>
      </c>
    </row>
    <row r="3" spans="1:8" s="2" customFormat="1" ht="30.75" customHeight="1" x14ac:dyDescent="0.25">
      <c r="A3" s="11">
        <v>1</v>
      </c>
      <c r="B3" s="12" t="s">
        <v>14</v>
      </c>
      <c r="C3" s="13">
        <f>(56.6*0.5)+(56.6*0.5)</f>
        <v>56.6</v>
      </c>
      <c r="D3" s="11" t="s">
        <v>39</v>
      </c>
      <c r="E3" s="14"/>
      <c r="F3" s="15">
        <f>E3*C3</f>
        <v>0</v>
      </c>
      <c r="G3" s="7" t="s">
        <v>13</v>
      </c>
      <c r="H3" s="21" t="s">
        <v>28</v>
      </c>
    </row>
    <row r="4" spans="1:8" s="2" customFormat="1" ht="33" customHeight="1" x14ac:dyDescent="0.25">
      <c r="A4" s="11">
        <v>2</v>
      </c>
      <c r="B4" s="12" t="s">
        <v>38</v>
      </c>
      <c r="C4" s="13">
        <f>0.68*15</f>
        <v>10.200000000000001</v>
      </c>
      <c r="D4" s="11" t="s">
        <v>39</v>
      </c>
      <c r="E4" s="14"/>
      <c r="F4" s="15">
        <f t="shared" ref="F4:F21" si="0">E4*C4</f>
        <v>0</v>
      </c>
      <c r="G4" s="7"/>
      <c r="H4" s="22"/>
    </row>
    <row r="5" spans="1:8" ht="27" customHeight="1" x14ac:dyDescent="0.25">
      <c r="A5" s="11">
        <v>3</v>
      </c>
      <c r="B5" s="12" t="s">
        <v>22</v>
      </c>
      <c r="C5" s="13">
        <v>85</v>
      </c>
      <c r="D5" s="11" t="s">
        <v>7</v>
      </c>
      <c r="E5" s="14"/>
      <c r="F5" s="15">
        <f t="shared" si="0"/>
        <v>0</v>
      </c>
      <c r="G5" s="6" t="s">
        <v>8</v>
      </c>
      <c r="H5" s="23"/>
    </row>
    <row r="6" spans="1:8" ht="18" customHeight="1" x14ac:dyDescent="0.25">
      <c r="A6" s="11">
        <v>4</v>
      </c>
      <c r="B6" s="12" t="s">
        <v>36</v>
      </c>
      <c r="C6" s="13">
        <v>1</v>
      </c>
      <c r="D6" s="11" t="s">
        <v>27</v>
      </c>
      <c r="E6" s="14"/>
      <c r="F6" s="15">
        <f t="shared" si="0"/>
        <v>0</v>
      </c>
      <c r="G6" s="6"/>
      <c r="H6" s="23"/>
    </row>
    <row r="7" spans="1:8" ht="19.5" customHeight="1" x14ac:dyDescent="0.25">
      <c r="A7" s="11">
        <v>5</v>
      </c>
      <c r="B7" s="12" t="s">
        <v>34</v>
      </c>
      <c r="C7" s="13">
        <v>85</v>
      </c>
      <c r="D7" s="11" t="s">
        <v>7</v>
      </c>
      <c r="E7" s="14"/>
      <c r="F7" s="15">
        <f t="shared" si="0"/>
        <v>0</v>
      </c>
      <c r="G7" s="6"/>
      <c r="H7" s="23"/>
    </row>
    <row r="8" spans="1:8" ht="19.5" customHeight="1" x14ac:dyDescent="0.25">
      <c r="A8" s="11">
        <v>6</v>
      </c>
      <c r="B8" s="16" t="s">
        <v>9</v>
      </c>
      <c r="C8" s="13">
        <v>110</v>
      </c>
      <c r="D8" s="11" t="s">
        <v>27</v>
      </c>
      <c r="E8" s="14"/>
      <c r="F8" s="15">
        <f t="shared" si="0"/>
        <v>0</v>
      </c>
      <c r="G8" s="5"/>
      <c r="H8" s="23"/>
    </row>
    <row r="9" spans="1:8" ht="20.25" customHeight="1" x14ac:dyDescent="0.25">
      <c r="A9" s="11">
        <v>7</v>
      </c>
      <c r="B9" s="16" t="s">
        <v>10</v>
      </c>
      <c r="C9" s="13">
        <v>110</v>
      </c>
      <c r="D9" s="11" t="s">
        <v>27</v>
      </c>
      <c r="E9" s="14"/>
      <c r="F9" s="15">
        <f t="shared" si="0"/>
        <v>0</v>
      </c>
      <c r="G9" s="5"/>
      <c r="H9" s="23"/>
    </row>
    <row r="10" spans="1:8" ht="21.75" customHeight="1" x14ac:dyDescent="0.25">
      <c r="A10" s="11">
        <v>8</v>
      </c>
      <c r="B10" s="16" t="s">
        <v>11</v>
      </c>
      <c r="C10" s="13">
        <f>0.2*0.9*85</f>
        <v>15.300000000000002</v>
      </c>
      <c r="D10" s="11" t="s">
        <v>40</v>
      </c>
      <c r="E10" s="14"/>
      <c r="F10" s="15">
        <f t="shared" si="0"/>
        <v>0</v>
      </c>
      <c r="G10" s="5"/>
      <c r="H10" s="23"/>
    </row>
    <row r="11" spans="1:8" ht="20.25" customHeight="1" x14ac:dyDescent="0.25">
      <c r="A11" s="11">
        <v>9</v>
      </c>
      <c r="B11" s="16" t="s">
        <v>12</v>
      </c>
      <c r="C11" s="13">
        <f>0.2*0.9*85</f>
        <v>15.300000000000002</v>
      </c>
      <c r="D11" s="11" t="s">
        <v>40</v>
      </c>
      <c r="E11" s="14"/>
      <c r="F11" s="15">
        <f t="shared" si="0"/>
        <v>0</v>
      </c>
      <c r="G11" s="5"/>
      <c r="H11" s="23"/>
    </row>
    <row r="12" spans="1:8" ht="27" customHeight="1" x14ac:dyDescent="0.25">
      <c r="A12" s="11">
        <v>10</v>
      </c>
      <c r="B12" s="16" t="s">
        <v>15</v>
      </c>
      <c r="C12" s="13">
        <f>0.2*0.9*85</f>
        <v>15.300000000000002</v>
      </c>
      <c r="D12" s="11" t="s">
        <v>40</v>
      </c>
      <c r="E12" s="14"/>
      <c r="F12" s="15">
        <f t="shared" si="0"/>
        <v>0</v>
      </c>
      <c r="G12" s="6" t="s">
        <v>20</v>
      </c>
      <c r="H12" s="23"/>
    </row>
    <row r="13" spans="1:8" ht="38.25" customHeight="1" x14ac:dyDescent="0.25">
      <c r="A13" s="11">
        <v>11</v>
      </c>
      <c r="B13" s="16" t="s">
        <v>16</v>
      </c>
      <c r="C13" s="13">
        <v>110</v>
      </c>
      <c r="D13" s="11" t="s">
        <v>27</v>
      </c>
      <c r="E13" s="14"/>
      <c r="F13" s="15">
        <f t="shared" si="0"/>
        <v>0</v>
      </c>
      <c r="G13" s="6" t="s">
        <v>19</v>
      </c>
      <c r="H13" s="23"/>
    </row>
    <row r="14" spans="1:8" ht="37.5" customHeight="1" x14ac:dyDescent="0.25">
      <c r="A14" s="11">
        <v>12</v>
      </c>
      <c r="B14" s="16" t="s">
        <v>17</v>
      </c>
      <c r="C14" s="13">
        <v>85</v>
      </c>
      <c r="D14" s="11" t="s">
        <v>7</v>
      </c>
      <c r="E14" s="14"/>
      <c r="F14" s="15">
        <f t="shared" si="0"/>
        <v>0</v>
      </c>
      <c r="G14" s="6" t="s">
        <v>18</v>
      </c>
      <c r="H14" s="23"/>
    </row>
    <row r="15" spans="1:8" ht="20.25" customHeight="1" x14ac:dyDescent="0.25">
      <c r="A15" s="11">
        <v>13</v>
      </c>
      <c r="B15" s="16" t="s">
        <v>35</v>
      </c>
      <c r="C15" s="13">
        <v>1</v>
      </c>
      <c r="D15" s="11" t="s">
        <v>27</v>
      </c>
      <c r="E15" s="14"/>
      <c r="F15" s="15">
        <f t="shared" si="0"/>
        <v>0</v>
      </c>
      <c r="G15" s="6"/>
      <c r="H15" s="23"/>
    </row>
    <row r="16" spans="1:8" ht="30.75" customHeight="1" x14ac:dyDescent="0.25">
      <c r="A16" s="11">
        <v>14</v>
      </c>
      <c r="B16" s="12" t="s">
        <v>21</v>
      </c>
      <c r="C16" s="13">
        <f>(56.6*0.5)+(56.6*0.5)</f>
        <v>56.6</v>
      </c>
      <c r="D16" s="11" t="s">
        <v>39</v>
      </c>
      <c r="E16" s="14"/>
      <c r="F16" s="15">
        <f t="shared" si="0"/>
        <v>0</v>
      </c>
      <c r="G16" s="5"/>
      <c r="H16" s="23"/>
    </row>
    <row r="17" spans="1:8" ht="27" customHeight="1" x14ac:dyDescent="0.25">
      <c r="A17" s="11">
        <v>15</v>
      </c>
      <c r="B17" s="12" t="s">
        <v>37</v>
      </c>
      <c r="C17" s="13">
        <f>0.68*15</f>
        <v>10.200000000000001</v>
      </c>
      <c r="D17" s="11" t="s">
        <v>39</v>
      </c>
      <c r="E17" s="14"/>
      <c r="F17" s="15">
        <f t="shared" si="0"/>
        <v>0</v>
      </c>
      <c r="G17" s="5"/>
      <c r="H17" s="23"/>
    </row>
    <row r="18" spans="1:8" ht="25.5" customHeight="1" x14ac:dyDescent="0.25">
      <c r="A18" s="11">
        <v>16</v>
      </c>
      <c r="B18" s="12" t="s">
        <v>23</v>
      </c>
      <c r="C18" s="13">
        <f>0.5*42</f>
        <v>21</v>
      </c>
      <c r="D18" s="11" t="s">
        <v>40</v>
      </c>
      <c r="E18" s="14"/>
      <c r="F18" s="15">
        <f t="shared" si="0"/>
        <v>0</v>
      </c>
      <c r="G18" s="6" t="s">
        <v>31</v>
      </c>
      <c r="H18" s="23"/>
    </row>
    <row r="19" spans="1:8" ht="23.25" customHeight="1" x14ac:dyDescent="0.25">
      <c r="A19" s="11">
        <v>17</v>
      </c>
      <c r="B19" s="12" t="s">
        <v>30</v>
      </c>
      <c r="C19" s="13">
        <f>0.5*42</f>
        <v>21</v>
      </c>
      <c r="D19" s="11" t="s">
        <v>40</v>
      </c>
      <c r="E19" s="14"/>
      <c r="F19" s="15">
        <f t="shared" si="0"/>
        <v>0</v>
      </c>
      <c r="G19" s="5"/>
      <c r="H19" s="23"/>
    </row>
    <row r="20" spans="1:8" ht="40.5" customHeight="1" x14ac:dyDescent="0.25">
      <c r="A20" s="11">
        <v>18</v>
      </c>
      <c r="B20" s="12" t="s">
        <v>24</v>
      </c>
      <c r="C20" s="13">
        <f>0.42*42</f>
        <v>17.64</v>
      </c>
      <c r="D20" s="11" t="s">
        <v>40</v>
      </c>
      <c r="E20" s="14"/>
      <c r="F20" s="15">
        <f t="shared" si="0"/>
        <v>0</v>
      </c>
      <c r="G20" s="6" t="s">
        <v>32</v>
      </c>
      <c r="H20" s="23"/>
    </row>
    <row r="21" spans="1:8" ht="33.75" customHeight="1" x14ac:dyDescent="0.25">
      <c r="A21" s="11">
        <v>19</v>
      </c>
      <c r="B21" s="12" t="s">
        <v>25</v>
      </c>
      <c r="C21" s="13">
        <v>42</v>
      </c>
      <c r="D21" s="11" t="s">
        <v>39</v>
      </c>
      <c r="E21" s="14"/>
      <c r="F21" s="15">
        <f t="shared" si="0"/>
        <v>0</v>
      </c>
      <c r="G21" s="5"/>
      <c r="H21" s="24"/>
    </row>
    <row r="22" spans="1:8" ht="18.75" customHeight="1" x14ac:dyDescent="0.25">
      <c r="A22" s="25" t="s">
        <v>33</v>
      </c>
      <c r="B22" s="26"/>
      <c r="C22" s="26"/>
      <c r="D22" s="26"/>
      <c r="E22" s="27"/>
      <c r="F22" s="17">
        <f>SUM(F3:F21)</f>
        <v>0</v>
      </c>
    </row>
    <row r="23" spans="1:8" ht="24.95" customHeight="1" x14ac:dyDescent="0.25">
      <c r="B23" s="4"/>
    </row>
    <row r="24" spans="1:8" ht="24.95" customHeight="1" x14ac:dyDescent="0.25">
      <c r="B24" s="4"/>
    </row>
    <row r="25" spans="1:8" ht="24.95" customHeight="1" x14ac:dyDescent="0.25">
      <c r="B25" s="4"/>
    </row>
    <row r="26" spans="1:8" ht="24.95" customHeight="1" x14ac:dyDescent="0.25">
      <c r="B26" s="4"/>
    </row>
    <row r="27" spans="1:8" ht="24.95" customHeight="1" x14ac:dyDescent="0.25">
      <c r="B27" s="4"/>
    </row>
    <row r="28" spans="1:8" ht="24.95" customHeight="1" x14ac:dyDescent="0.25">
      <c r="B28" s="4"/>
    </row>
    <row r="29" spans="1:8" ht="24.95" customHeight="1" x14ac:dyDescent="0.25">
      <c r="B29" s="4"/>
    </row>
    <row r="30" spans="1:8" ht="24.95" customHeight="1" x14ac:dyDescent="0.25"/>
    <row r="31" spans="1:8" ht="24.95" customHeight="1" x14ac:dyDescent="0.25"/>
    <row r="32" spans="1:8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</sheetData>
  <mergeCells count="3">
    <mergeCell ref="A1:H1"/>
    <mergeCell ref="H3:H21"/>
    <mergeCell ref="A22:E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Przedmiar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2014-09-04T08:50:00Z</dcterms:modified>
</cp:coreProperties>
</file>